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claud\Documents\PROGETTI\2020 FLA C13 - aggiornamento\"/>
    </mc:Choice>
  </mc:AlternateContent>
  <xr:revisionPtr revIDLastSave="0" documentId="13_ncr:1_{F6841DD5-8C40-4E1D-8943-12635C3CB66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Foglio1" sheetId="1" r:id="rId1"/>
    <sheet name="statistiche " sheetId="2" r:id="rId2"/>
    <sheet name="soglie gh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7" i="2" l="1"/>
  <c r="O77" i="2"/>
  <c r="P64" i="2"/>
  <c r="N63" i="2"/>
  <c r="N64" i="2"/>
  <c r="N65" i="2"/>
  <c r="N74" i="2"/>
  <c r="N72" i="2"/>
  <c r="N71" i="2"/>
  <c r="N70" i="2"/>
  <c r="N69" i="2"/>
  <c r="N68" i="2"/>
  <c r="N67" i="2"/>
  <c r="L69" i="2"/>
  <c r="M69" i="2"/>
  <c r="N73" i="2"/>
  <c r="N62" i="2"/>
  <c r="N61" i="2"/>
  <c r="N60" i="2"/>
  <c r="N59" i="2"/>
  <c r="L53" i="2" l="1"/>
  <c r="M53" i="2"/>
</calcChain>
</file>

<file path=xl/sharedStrings.xml><?xml version="1.0" encoding="utf-8"?>
<sst xmlns="http://schemas.openxmlformats.org/spreadsheetml/2006/main" count="575" uniqueCount="385">
  <si>
    <t>numero</t>
  </si>
  <si>
    <t>titolo</t>
  </si>
  <si>
    <t>fonte</t>
  </si>
  <si>
    <t>anno</t>
  </si>
  <si>
    <t>macrotema</t>
  </si>
  <si>
    <t>parole chiave</t>
  </si>
  <si>
    <t>tipologia</t>
  </si>
  <si>
    <t xml:space="preserve">vp solar </t>
  </si>
  <si>
    <t>Electric cars market statistics</t>
  </si>
  <si>
    <t>post</t>
  </si>
  <si>
    <t>statistiche</t>
  </si>
  <si>
    <t>file</t>
  </si>
  <si>
    <t>vp solar - Electric cars market statistics</t>
  </si>
  <si>
    <t>Deloitte</t>
  </si>
  <si>
    <t>2020 Global Automotive Consumer Study</t>
  </si>
  <si>
    <t>2020 ?</t>
  </si>
  <si>
    <t>studio</t>
  </si>
  <si>
    <t>sharing, ev, cav, strategie</t>
  </si>
  <si>
    <t>us-2020-global-automotive-consumer-study-global-focus-countries</t>
  </si>
  <si>
    <t>The Global Electric Vehicle Market In 2019 – Virta</t>
  </si>
  <si>
    <t>area geografica</t>
  </si>
  <si>
    <t>global</t>
  </si>
  <si>
    <t>virta</t>
  </si>
  <si>
    <t>the ultimate guide</t>
  </si>
  <si>
    <t>TH-Al-19-003-EN-N Europes urban air quality 20 03 2019</t>
  </si>
  <si>
    <t>Europe's urban air quality — re-assessing implementation challenges in cities</t>
  </si>
  <si>
    <t>EEA</t>
  </si>
  <si>
    <t>air quality</t>
  </si>
  <si>
    <t>EU</t>
  </si>
  <si>
    <t>urban. Air quuality</t>
  </si>
  <si>
    <t>TH-AL-18-012-EN-N TERM 2018</t>
  </si>
  <si>
    <t>report</t>
  </si>
  <si>
    <t>Electric vehicles from life cycle and circular economy perspectives</t>
  </si>
  <si>
    <t>EV LCA</t>
  </si>
  <si>
    <t>impatti ambientali ciclo completo</t>
  </si>
  <si>
    <t>Race-2050-A-vision-for-the-European-automotive-industry-1</t>
  </si>
  <si>
    <t>RACE 2050 – A VISION
FOR THE EUROPEAN
AUTOMOTIVE INDUSTRY</t>
  </si>
  <si>
    <t>MCKINSEY center for future mobility</t>
  </si>
  <si>
    <t>strategie</t>
  </si>
  <si>
    <t>EV, RETE,decarbon, regulation</t>
  </si>
  <si>
    <t>global_ev_outlook_2019</t>
  </si>
  <si>
    <t>Global EV Outlook 2019 - Scaling-up the transition
to electric mobility</t>
  </si>
  <si>
    <t>International Energy Agency</t>
  </si>
  <si>
    <t>stats, outlook, prospects, LCA</t>
  </si>
  <si>
    <t>european green deal TA-9-2020-0005_EN</t>
  </si>
  <si>
    <t>The European Green Deal
European Parliament resolution of 15 January 2020 on the European Green Deal</t>
  </si>
  <si>
    <t>EU Parliament</t>
  </si>
  <si>
    <t>risoluzione P9_TA(2020)0005</t>
  </si>
  <si>
    <t>ETC-ATNI_2019-12_The impact of vehicle taxations system on vehicle emissions_CPA FINAL</t>
  </si>
  <si>
    <t>The impact of vehicle taxations system on vehicle emissions</t>
  </si>
  <si>
    <t>EEA - EIONET</t>
  </si>
  <si>
    <t xml:space="preserve">statistiche </t>
  </si>
  <si>
    <t>taxation</t>
  </si>
  <si>
    <t>clean-transportation-ev-benefits-final california</t>
  </si>
  <si>
    <t>CLEAN TRANSPORTATION An Economic Assessment of More Inclusive Vehicle Electrification in California</t>
  </si>
  <si>
    <t>NEXT 10 - ong</t>
  </si>
  <si>
    <t>2019 ?</t>
  </si>
  <si>
    <t>pianificazione</t>
  </si>
  <si>
    <t>US California</t>
  </si>
  <si>
    <t>boing cmo-sept-2019-report-final</t>
  </si>
  <si>
    <t>air market</t>
  </si>
  <si>
    <t>BOING Commercial Market Outlook 2019–2038</t>
  </si>
  <si>
    <t>analisi/ strategie</t>
  </si>
  <si>
    <t>Analisi-della-variazione-degli-indicatori-relativi-ai-sistemi-di-mobilità-di-Milano-a-seguito-delluFFFDu2019emergenza-CoViD-19</t>
  </si>
  <si>
    <t xml:space="preserve">AMAT Milano </t>
  </si>
  <si>
    <t>analisi dati</t>
  </si>
  <si>
    <t>Milano città metropolitana</t>
  </si>
  <si>
    <t>MOTUS E</t>
  </si>
  <si>
    <t>ANALISI DI MERCATO vendite EV -  marzo</t>
  </si>
  <si>
    <t xml:space="preserve">EV </t>
  </si>
  <si>
    <t>IT</t>
  </si>
  <si>
    <t>analisi di mercato</t>
  </si>
  <si>
    <t>Analisi di mercato vendite veicoli elettrici - MOTUS-E dicembre 2019</t>
  </si>
  <si>
    <t>Air-quality-in-europe_2019-final_21102019</t>
  </si>
  <si>
    <t>Air quality in Europe — 2019 report</t>
  </si>
  <si>
    <t>122019_UE-EFTA_Focus Mercato Veicoli ad Alimentazione Alternativa</t>
  </si>
  <si>
    <t>FOCUS UE/EFTA MERCATO AUTOVETTURE
AD ALIMENTAZIONE ALTERNATIVA</t>
  </si>
  <si>
    <t>ANFIA</t>
  </si>
  <si>
    <t>EU / EFTA</t>
  </si>
  <si>
    <t>EV market</t>
  </si>
  <si>
    <t>Phasing-out sales of internal combustion engine vehicles</t>
  </si>
  <si>
    <t>Milieu for T&amp; E</t>
  </si>
  <si>
    <t>taxation for ICE phasing out</t>
  </si>
  <si>
    <t>tax, phase out</t>
  </si>
  <si>
    <t>LE INFRASTRUTTURE DI RICARICA PUBBLICHE IN ITALIA</t>
  </si>
  <si>
    <t>2020 MOTUS e - Le infrastrutture di ricarica pubblica in Italia</t>
  </si>
  <si>
    <t>infrastruttura di ricarica</t>
  </si>
  <si>
    <t>IT / EU</t>
  </si>
  <si>
    <t>ricarica</t>
  </si>
  <si>
    <t>Analisi di mercato vendite veicoli elettrici - MOTUS-E marzo 2020</t>
  </si>
  <si>
    <t xml:space="preserve">ANALISI DI MERCATO vendite EV - febbraio </t>
  </si>
  <si>
    <t>Analisi di mercato vendite veicoli elettrici - MOTUS-E febbraio 2020</t>
  </si>
  <si>
    <t>2020_04_TE Road_to_Zero_last_EU_emission_standard_cars_vans_buses_trucks</t>
  </si>
  <si>
    <t>2020_04_TE -feedback-EnergyTaxationDirective-IIA-2020</t>
  </si>
  <si>
    <t>2020_02_TE_EGD_vision_How_EU_transport_can_contribute_minus_55</t>
  </si>
  <si>
    <t>2020_02_TE RechargeEU_trucks_paper</t>
  </si>
  <si>
    <t>2020_02_ TE RechargeEU_trucks_paper_Annex-AFID-and-shipping</t>
  </si>
  <si>
    <t>01-2020-Draft-TE-Infrastructure-Report-Final</t>
  </si>
  <si>
    <t>T &amp; E</t>
  </si>
  <si>
    <t>RECHARGE EU - 4 how many charge points will EU and its memeber states need in the 2020th</t>
  </si>
  <si>
    <t>ship, afid</t>
  </si>
  <si>
    <t xml:space="preserve">RECHARGE EU - AFID and shipping: Shore-side electricity for ships </t>
  </si>
  <si>
    <t xml:space="preserve">RECHARGE EU  - trucks: time to act! A roadmap for electric truck charging infrastructure deployment </t>
  </si>
  <si>
    <t>rete di ricarica</t>
  </si>
  <si>
    <t>p.d.r. pubblici</t>
  </si>
  <si>
    <t>mezzi pesanti</t>
  </si>
  <si>
    <t>rete di ricarica - mobilità navale</t>
  </si>
  <si>
    <t>rete di ricarica - mezzi pesanti</t>
  </si>
  <si>
    <t>How European transport can contriute to an EU  -55% GHG emissions target</t>
  </si>
  <si>
    <t>green new deal</t>
  </si>
  <si>
    <t>strategia</t>
  </si>
  <si>
    <t>The Energy Taxation Directive</t>
  </si>
  <si>
    <t>tax, legal framework</t>
  </si>
  <si>
    <t>post-Euro 6/VI regulations</t>
  </si>
  <si>
    <t xml:space="preserve">Road to Zero: the last EU emission standard  for cars, vans, buses and trucks  </t>
  </si>
  <si>
    <t>ACEA_Position_Paper-EU_fuel_quality_during_COVID-19_crisis</t>
  </si>
  <si>
    <t>ACEA_Report_Vehicles_in_use-Europe_2019</t>
  </si>
  <si>
    <t>ACEA_Automated_Driving_Roadmap</t>
  </si>
  <si>
    <t>ACEA_manifesto_2019-2024</t>
  </si>
  <si>
    <t>ACEA_Pocket_Guide_2018-2019</t>
  </si>
  <si>
    <t>ACEA_Pocket_Guide_2019-2020</t>
  </si>
  <si>
    <t>ACEA</t>
  </si>
  <si>
    <t>paper</t>
  </si>
  <si>
    <t>COVID fuel</t>
  </si>
  <si>
    <t>The automobil industry pocket guide 2019-2020</t>
  </si>
  <si>
    <t>The future of the auto industry - manifesto 2019- 2024</t>
  </si>
  <si>
    <t>Roadmap for the deployment of Automated driving in the European Union</t>
  </si>
  <si>
    <t>strategie CAV</t>
  </si>
  <si>
    <t>CAV</t>
  </si>
  <si>
    <t xml:space="preserve">Vehicles in use Europe 2019 </t>
  </si>
  <si>
    <t>EU petrol and diesel fuel specifications during the COVID‐19 crisis</t>
  </si>
  <si>
    <t>The COVID-19 Shared Mobility Action Plan</t>
  </si>
  <si>
    <t>the urban mobility blog</t>
  </si>
  <si>
    <t>The COVID-19 Shared Mobility Action Plan - The Urban Mobility Blog</t>
  </si>
  <si>
    <t>sharing mobility</t>
  </si>
  <si>
    <t>What coronavirus means for the EU car industry and what we can learn from the 2009 crisis</t>
  </si>
  <si>
    <t>COVID - EV trends</t>
  </si>
  <si>
    <t>COVID - share mobility</t>
  </si>
  <si>
    <t>EV</t>
  </si>
  <si>
    <t>What coronavirus means for the EU car industry and what we can learn from the 2009 crisis _ Transport &amp; Environment</t>
  </si>
  <si>
    <t>The time to decentralise electric vehicle e-roaming is now</t>
  </si>
  <si>
    <t>EURACTIV</t>
  </si>
  <si>
    <t>interoperability</t>
  </si>
  <si>
    <t>The time to decentralise electric vehicle e-roaming is now – EURACTIV.com</t>
  </si>
  <si>
    <t>Presentazione-Donati-KC-MOTUSE-PUMS-7aprile2020-DEF</t>
  </si>
  <si>
    <t xml:space="preserve">I PUMS delle principali 14 città italiane e il coraggio di reagire </t>
  </si>
  <si>
    <t>presentazione</t>
  </si>
  <si>
    <t>pianificazione + COVID</t>
  </si>
  <si>
    <t>PUMS , dati COVID</t>
  </si>
  <si>
    <t>Città e Nuova Mobilità: è ora di cambiare aria</t>
  </si>
  <si>
    <t>inquinamento/ qualità dell'aria /COVID</t>
  </si>
  <si>
    <t>IT /EU</t>
  </si>
  <si>
    <t>MOTUS E  / KYOTO CLUB/CNR</t>
  </si>
  <si>
    <t>MOTUS E  / KYOTO CLUB/ DONATI</t>
  </si>
  <si>
    <t>Parco circolante : +87% elettriche</t>
  </si>
  <si>
    <t>e-mob</t>
  </si>
  <si>
    <t>Parco circolante_ +87% di auto elettriche - e_mob</t>
  </si>
  <si>
    <t>Petracchini</t>
  </si>
  <si>
    <t>NO2. PM10, torino</t>
  </si>
  <si>
    <t>INFRASTRUTTURA COME PIATTAFORMA PER L’INNOVAZIONE SOSTENIBILE  - social football summit</t>
  </si>
  <si>
    <t>strategie EV sport summit</t>
  </si>
  <si>
    <t>sport</t>
  </si>
  <si>
    <t>MOTUS-E_Social-Football-Summit-2019</t>
  </si>
  <si>
    <t>Monitoring Covid-19 impacts on air pollution — European Environment Agency</t>
  </si>
  <si>
    <t>Monitoring Covid-19 impacts on air pollution</t>
  </si>
  <si>
    <t>weekly</t>
  </si>
  <si>
    <t>dataset /GIS</t>
  </si>
  <si>
    <t>COVID Air quality</t>
  </si>
  <si>
    <t>La sharing mobility in prima linea per l'emergenza Covid-19 - Osservatorio Nazionale Sharing Mobility</t>
  </si>
  <si>
    <t>SHARINGMOBILITY</t>
  </si>
  <si>
    <t>LA SHARING MOBILITY IN PRIMA LINEA PER L’EMERGENZA COVID-19</t>
  </si>
  <si>
    <t>emergenza COVID - azioni sharing mobility service</t>
  </si>
  <si>
    <t>COVID Sharing mobility</t>
  </si>
  <si>
    <t>La mobilità condivisa ai tempi del Covid-19</t>
  </si>
  <si>
    <t>Bikeitalia</t>
  </si>
  <si>
    <t>La mobilità condivisa ai tempi del Covid-19 - Bikeitalia.it</t>
  </si>
  <si>
    <t>Impacts of car2go on Vehicle Ownership, Modal Shift, Vehicle Miles Traveled, and Greenhouse Gas Emissions - american cities</t>
  </si>
  <si>
    <t>car2go</t>
  </si>
  <si>
    <t>TSRC</t>
  </si>
  <si>
    <t>emergenza COVID - sharing</t>
  </si>
  <si>
    <t xml:space="preserve">USA </t>
  </si>
  <si>
    <t>Impactsofcar2go_FiveCities_2016</t>
  </si>
  <si>
    <t>Il-Veicolo-elettrico-e-il-V2G-V2H</t>
  </si>
  <si>
    <t>grid interoperabilità</t>
  </si>
  <si>
    <t>analisi strategie rete</t>
  </si>
  <si>
    <t>EV-Volumes - The Electric Vehicle World Sales Database</t>
  </si>
  <si>
    <t>EVvolumes.com</t>
  </si>
  <si>
    <t>database</t>
  </si>
  <si>
    <t>Global BEV &amp; PHEV Sales for 2019</t>
  </si>
  <si>
    <t>EV readyness assessement - south africa</t>
  </si>
  <si>
    <t>UEMI</t>
  </si>
  <si>
    <t>SOUTH AFRICA</t>
  </si>
  <si>
    <t>EV south africa</t>
  </si>
  <si>
    <t>ev_r_sa southafrica</t>
  </si>
  <si>
    <t>EV Driver Survey Report 2020</t>
  </si>
  <si>
    <t>Newmotion - SHELL</t>
  </si>
  <si>
    <t>custumer satisfaction</t>
  </si>
  <si>
    <t>EV_driver_survey_report_2020_EN</t>
  </si>
  <si>
    <t>EU commission</t>
  </si>
  <si>
    <t>conclusioni</t>
  </si>
  <si>
    <t>istituzionali</t>
  </si>
  <si>
    <t>EUCO 29/19 - conclusioni CLIMATE CHANGE</t>
  </si>
  <si>
    <t>EU leaders back ‘green transition’ in pandemic recovery plan</t>
  </si>
  <si>
    <t xml:space="preserve">post pandemic recovery plan </t>
  </si>
  <si>
    <t>European Council conclusions, 12 December 2019</t>
  </si>
  <si>
    <t>EU leaders back ‘green transition’ in pandemic recovery plan – EURACTIV.com</t>
  </si>
  <si>
    <t>EU car lobby’s renewed attack on cars CO2 targets - on the back of COVID-19</t>
  </si>
  <si>
    <t>lockdown impact on car sales</t>
  </si>
  <si>
    <t>EU car lobby’s renewed attack on cars CO2 targets - on the back of COVID-19 _ Transport &amp; Environment</t>
  </si>
  <si>
    <t>AUTOSTRADE PER L'ITALIA: AL VIA ESENZIONE DEL PEDAGGIO PER IL PERSONALE SANITARIO IN SERVIZIO PER L'EMERGENZA COVID19</t>
  </si>
  <si>
    <t>Autostrade per l'italia</t>
  </si>
  <si>
    <t>nota stampa</t>
  </si>
  <si>
    <t>COVID emergency tools</t>
  </si>
  <si>
    <t>Esenzioni Covid 19 - Autostrade per l'Italia</t>
  </si>
  <si>
    <t>Comparing value chain GHG emissions in the power and transport sectors for selected technologies</t>
  </si>
  <si>
    <t>Erm</t>
  </si>
  <si>
    <t>car ghg emission</t>
  </si>
  <si>
    <t>emission</t>
  </si>
  <si>
    <t>erm-report-ghg-emissions-in-the-power-and-transport-sectors</t>
  </si>
  <si>
    <t>COVID19_auto_sector_letter_Von_der_Leyen</t>
  </si>
  <si>
    <t>letter</t>
  </si>
  <si>
    <t>aggiornamento limiti emissioni</t>
  </si>
  <si>
    <t>soglie limite</t>
  </si>
  <si>
    <t>Analisi preliminare della qualità dell’aria in Lombardia durante l’emergenza COVID-19</t>
  </si>
  <si>
    <t>ARPA</t>
  </si>
  <si>
    <t>emissioni COVID</t>
  </si>
  <si>
    <t>LOMBARDIA</t>
  </si>
  <si>
    <t>qualità dell'aria COVID</t>
  </si>
  <si>
    <t>ARPA Lombardia - Analisi preliminare QA-COVID19</t>
  </si>
  <si>
    <t>CE</t>
  </si>
  <si>
    <t>RELAZIONE DELLA COMMISSIONE AL PARLAMENTO EUROPEO, AL CONSIGLIO, AL COMITATO ECONOMICO E SOCIALE EUROPEO, AL COMITATO DELLE REGIONI E ALLA BANCA EUROPEA PER GLI INVESTIMENTI  - COM(2019) 176 final</t>
  </si>
  <si>
    <t>all'attuazione del piano d'azione strategico sulle batterie:
creare una catena del valore strategica delle batterie in Europa</t>
  </si>
  <si>
    <t>comunicazione</t>
  </si>
  <si>
    <t>batterie</t>
  </si>
  <si>
    <t>COM-2019-176-F1-IT-MAIN-PART-1</t>
  </si>
  <si>
    <t>Sustainable_mobility_it.pdf</t>
  </si>
  <si>
    <t>Il Green Deal europeo</t>
  </si>
  <si>
    <t>CE - Mobilità sosteniibile</t>
  </si>
  <si>
    <t>GHG emissioni, EV</t>
  </si>
  <si>
    <t>2030 Climate target plan INCEPTION IMPACT ASSESSMENT</t>
  </si>
  <si>
    <t>2030 Climate target plan INCEPTION IMPACT ASSESSMENT - Ref. Ares(2020)1631599 - 18/03/2020</t>
  </si>
  <si>
    <t>inception impacct assessment</t>
  </si>
  <si>
    <t>Raggiungere L’ I M PAT T O Z E RO  S U L C L IMA entro il 2050</t>
  </si>
  <si>
    <t>leaflet</t>
  </si>
  <si>
    <t>ML0419339ITN.it</t>
  </si>
  <si>
    <t>IN-DEPTH ANALYSIS IN SUPPORT OF THE COMMISSION COMMUNICATION COM(2018) 773</t>
  </si>
  <si>
    <t>com_2018_733_analysis_in_support_en_0</t>
  </si>
  <si>
    <t>A Clean Planet for all  - A European long-term strategic vision for a prosperous, modern, competitive and climate neutral economy</t>
  </si>
  <si>
    <t>scenari 0030 e 2050</t>
  </si>
  <si>
    <t>auto</t>
  </si>
  <si>
    <t>ice</t>
  </si>
  <si>
    <t>ev</t>
  </si>
  <si>
    <t>alternative</t>
  </si>
  <si>
    <t>lgv</t>
  </si>
  <si>
    <t>hgv</t>
  </si>
  <si>
    <t>prospettive 2030 com 2018</t>
  </si>
  <si>
    <t>prospettive 2035 com 2018</t>
  </si>
  <si>
    <t>market share</t>
  </si>
  <si>
    <t>vendita</t>
  </si>
  <si>
    <t>nuovo</t>
  </si>
  <si>
    <t>in circolazione</t>
  </si>
  <si>
    <t>2030 old</t>
  </si>
  <si>
    <t>2030 new</t>
  </si>
  <si>
    <t>andamento auto vendite</t>
  </si>
  <si>
    <t xml:space="preserve">altro </t>
  </si>
  <si>
    <t>conventional</t>
  </si>
  <si>
    <t>problema market share e assoluto</t>
  </si>
  <si>
    <t>PIL</t>
  </si>
  <si>
    <t>costi benefici ghg LCA?</t>
  </si>
  <si>
    <t xml:space="preserve">4.4. transport </t>
  </si>
  <si>
    <t>2015-2030</t>
  </si>
  <si>
    <t>2015-2050</t>
  </si>
  <si>
    <t>modal share - car</t>
  </si>
  <si>
    <t>ghg reduction in net zero scenario</t>
  </si>
  <si>
    <t>traffic freights - land</t>
  </si>
  <si>
    <t>passenger transport activity - baseline scenario</t>
  </si>
  <si>
    <t>traffic freights - land (tonn km)</t>
  </si>
  <si>
    <t>freights share - land</t>
  </si>
  <si>
    <t>diesel - share</t>
  </si>
  <si>
    <t>LPG CNG car - share</t>
  </si>
  <si>
    <t>baseline</t>
  </si>
  <si>
    <t>PHEV - share</t>
  </si>
  <si>
    <t>BEV - share</t>
  </si>
  <si>
    <t>net zero (-80%GHG in 2050)</t>
  </si>
  <si>
    <t>gasoline - share</t>
  </si>
  <si>
    <t>diesel</t>
  </si>
  <si>
    <t>LGV - share</t>
  </si>
  <si>
    <t xml:space="preserve"> CAR - share</t>
  </si>
  <si>
    <t>BEV</t>
  </si>
  <si>
    <t>PHEV</t>
  </si>
  <si>
    <t>FC</t>
  </si>
  <si>
    <t>FC - share</t>
  </si>
  <si>
    <t>LPG CNG</t>
  </si>
  <si>
    <t>41-44%</t>
  </si>
  <si>
    <t>22-25%</t>
  </si>
  <si>
    <t>6-7%</t>
  </si>
  <si>
    <t>2 ruote elettriche</t>
  </si>
  <si>
    <t>HGV</t>
  </si>
  <si>
    <t>22-33%</t>
  </si>
  <si>
    <t>17-20%</t>
  </si>
  <si>
    <t>anche pantografo</t>
  </si>
  <si>
    <t>37-58%</t>
  </si>
  <si>
    <t>BUS and coach</t>
  </si>
  <si>
    <t>CNG LPG gas</t>
  </si>
  <si>
    <t>dipende dall'uso (diversi scenari)</t>
  </si>
  <si>
    <t>riduzione GHG trasporti</t>
  </si>
  <si>
    <t>oggi</t>
  </si>
  <si>
    <t>auto/pdr</t>
  </si>
  <si>
    <t>stazioni pubbliche di ricarica e rifornimento</t>
  </si>
  <si>
    <t>veicoli a basse o zero emissioni</t>
  </si>
  <si>
    <t>CELEX_32019R0631_IT_TXT</t>
  </si>
  <si>
    <t>parlamento e consiglio EU</t>
  </si>
  <si>
    <t>REGOLAMENTO (UE) 2019/631 DEL PARLAMENTO EUROPEO E DEL CONSIGLIO</t>
  </si>
  <si>
    <t>livelli di prestazione in materia di emissioni di CO2 delle autovetture nuove e dei veicoli commerciali leggeri nuovi</t>
  </si>
  <si>
    <t>soglie emissione veicoli</t>
  </si>
  <si>
    <t>rifuzione GHG tutti i settori</t>
  </si>
  <si>
    <t>1990-2030</t>
  </si>
  <si>
    <t>dal 01/01/2020 al 31/12/2020</t>
  </si>
  <si>
    <t>95g CO2/km</t>
  </si>
  <si>
    <t>147 g CO2/km</t>
  </si>
  <si>
    <t xml:space="preserve">media LGV nuovi leggeri </t>
  </si>
  <si>
    <t>media car nuovi</t>
  </si>
  <si>
    <t>dal 2025(rispetto al 2021)</t>
  </si>
  <si>
    <t>dal 2030 (rispetto al 2021)</t>
  </si>
  <si>
    <t>ZEV</t>
  </si>
  <si>
    <t>15% dei veicoli</t>
  </si>
  <si>
    <t>nuove soglie allegate</t>
  </si>
  <si>
    <t xml:space="preserve"> 35% e 30% delle soglie preceddenti</t>
  </si>
  <si>
    <t>Preparare il terreno per incrementare l'ambizione a lungo termine - Relazione 2019 sui progressi dell'azione per il clima dell'UE</t>
  </si>
  <si>
    <t>RELAZIONE DELLA COMMISSIONE EUROPEA</t>
  </si>
  <si>
    <t>COM(2019) 559 final</t>
  </si>
  <si>
    <t>Emergenza climatica e ambientale</t>
  </si>
  <si>
    <t>COM-2019-559-F1-IT-MAIN-PART-1</t>
  </si>
  <si>
    <t>TA-9-2019-0078_IT</t>
  </si>
  <si>
    <t>esortazione a rendere più stringenti i vincoli</t>
  </si>
  <si>
    <t>COM(2020) 21 final</t>
  </si>
  <si>
    <t>Commission_Communication_on_the_European_Green_Deal_Investment_Plan_EN.pdf</t>
  </si>
  <si>
    <t>Sustainable Europe Investment Plan - European Green Deal Investment Plan</t>
  </si>
  <si>
    <t>finance, eu taxonomy</t>
  </si>
  <si>
    <t>COM(2020) 80 final</t>
  </si>
  <si>
    <t>REGULATION OF THE EUROPEAN PARLIAMENT AND OF THE COUNCIL - establishing the framework for achieving climate neutrality and amending Regulation - (EU) 2018/1999 (European Climate Law)</t>
  </si>
  <si>
    <t>commission-proposal-regulation-european-climate-law-march-2020_en</t>
  </si>
  <si>
    <t>risoluzione P9_TA(2019)0078</t>
  </si>
  <si>
    <t>parlamento EU</t>
  </si>
  <si>
    <t>ASVIS</t>
  </si>
  <si>
    <t>RapportoAnalisiLeggeBilancio2020_28feb_1_</t>
  </si>
  <si>
    <t>La Legge di Bilancio 2020 e lo sviluppo sostenibile</t>
  </si>
  <si>
    <t>Legge di bilancio 2020 TR0132</t>
  </si>
  <si>
    <t>legge di bilancio 2020 - SDG goal 7</t>
  </si>
  <si>
    <t xml:space="preserve">legge di bilancio 2020 </t>
  </si>
  <si>
    <t>legge</t>
  </si>
  <si>
    <t xml:space="preserve">Legge di bilancio 2020 </t>
  </si>
  <si>
    <t>schema DM micromobilità 229_2019 (3)</t>
  </si>
  <si>
    <t>decreto micromobilità</t>
  </si>
  <si>
    <t>decreto MIT</t>
  </si>
  <si>
    <t>DM</t>
  </si>
  <si>
    <t>sperimentazione monopattini elettrici</t>
  </si>
  <si>
    <t>circolare_n._300-a-1974-20-104-5_del_9_marzo_2020</t>
  </si>
  <si>
    <t>monopattini elettrici</t>
  </si>
  <si>
    <t>circolare</t>
  </si>
  <si>
    <t>circolare ministero interno</t>
  </si>
  <si>
    <t>Circolazione su strada dei monopattini elettrici e dei dispositivi per la micromobilità elettrica - aggiornamento in base alla legge di bilancio 2020</t>
  </si>
  <si>
    <t>tot 2018</t>
  </si>
  <si>
    <t>BEV + PHEV</t>
  </si>
  <si>
    <t>tot 2019</t>
  </si>
  <si>
    <t>circolante</t>
  </si>
  <si>
    <t>pdr</t>
  </si>
  <si>
    <t>totale</t>
  </si>
  <si>
    <t>delta mensile medio</t>
  </si>
  <si>
    <t>AUTO</t>
  </si>
  <si>
    <t>benzina</t>
  </si>
  <si>
    <t>CNG PNG ethanol</t>
  </si>
  <si>
    <t>gasolio</t>
  </si>
  <si>
    <t>CNG PNG altro</t>
  </si>
  <si>
    <t>ibrido gasolio</t>
  </si>
  <si>
    <t>ibrido benzina ?</t>
  </si>
  <si>
    <t>BEV +PHEV da motus</t>
  </si>
  <si>
    <t>MOTUS E /ANFIA/ACI/UNRAE</t>
  </si>
  <si>
    <t>04 marzo 2020_UNRAE Struttura del mercato_</t>
  </si>
  <si>
    <t>2020 IMMATRICOLAZIONI</t>
  </si>
  <si>
    <t>LA STRUTTURA DEL MERCATO ITALIANO DELL'AUTOMOBILE  IMMATRICOLAZIONI - Marzo 2020</t>
  </si>
  <si>
    <t>UNRAE</t>
  </si>
  <si>
    <t>tabella</t>
  </si>
  <si>
    <t>mercato</t>
  </si>
  <si>
    <t>LA STRUTTURA DEL MERCATO ITALIANO DELL'AUTOMOBILE quote % Var. % marzo 2020/2019 Var. % gennaio/marzo 2020/2019 IMMATRICOLAZIONI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</si>
</sst>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164" fontId="0" fillId="0" borderId="0" xfId="1" applyNumberFormat="1" applyFont="1"/>
    <xf numFmtId="0" fontId="0" fillId="0" borderId="0" xfId="1" applyNumberFormat="1" applyFont="1"/>
    <xf numFmtId="9" fontId="0" fillId="0" borderId="0" xfId="0" applyNumberFormat="1"/>
    <xf numFmtId="165" fontId="0" fillId="0" borderId="0" xfId="0" applyNumberFormat="1"/>
    <xf numFmtId="1" fontId="0" fillId="0" borderId="0" xfId="1" applyNumberFormat="1" applyFont="1"/>
    <xf numFmtId="1" fontId="0" fillId="0" borderId="0" xfId="0" applyNumberFormat="1"/>
    <xf numFmtId="15" fontId="0" fillId="0" borderId="0" xfId="0" applyNumberFormat="1"/>
    <xf numFmtId="10" fontId="0" fillId="0" borderId="0" xfId="0" applyNumberFormat="1"/>
    <xf numFmtId="9" fontId="3" fillId="0" borderId="0" xfId="0" applyNumberFormat="1" applyFon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 wrapText="1"/>
    </xf>
    <xf numFmtId="1" fontId="3" fillId="0" borderId="0" xfId="0" applyNumberFormat="1" applyFont="1"/>
    <xf numFmtId="3" fontId="0" fillId="0" borderId="0" xfId="0" applyNumberFormat="1"/>
    <xf numFmtId="164" fontId="0" fillId="0" borderId="0" xfId="0" applyNumberFormat="1"/>
    <xf numFmtId="165" fontId="0" fillId="0" borderId="0" xfId="2" applyNumberFormat="1" applyFo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opLeftCell="C57" zoomScaleNormal="100" workbookViewId="0">
      <selection activeCell="G70" sqref="G70"/>
    </sheetView>
  </sheetViews>
  <sheetFormatPr defaultRowHeight="15" x14ac:dyDescent="0.25"/>
  <cols>
    <col min="1" max="1" width="8" bestFit="1" customWidth="1"/>
    <col min="2" max="2" width="118.7109375" bestFit="1" customWidth="1"/>
    <col min="3" max="3" width="33.85546875" bestFit="1" customWidth="1"/>
    <col min="4" max="4" width="12.5703125" bestFit="1" customWidth="1"/>
    <col min="5" max="5" width="26.7109375" bestFit="1" customWidth="1"/>
    <col min="6" max="6" width="29.42578125" bestFit="1" customWidth="1"/>
    <col min="7" max="7" width="25" bestFit="1" customWidth="1"/>
    <col min="8" max="8" width="31.42578125" bestFit="1" customWidth="1"/>
    <col min="9" max="9" width="118.7109375" bestFit="1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4</v>
      </c>
      <c r="G1" s="2" t="s">
        <v>20</v>
      </c>
      <c r="H1" s="2" t="s">
        <v>5</v>
      </c>
      <c r="I1" s="2" t="s">
        <v>11</v>
      </c>
    </row>
    <row r="2" spans="1:9" x14ac:dyDescent="0.25">
      <c r="B2" t="s">
        <v>129</v>
      </c>
      <c r="C2" t="s">
        <v>121</v>
      </c>
      <c r="D2" s="1">
        <v>2019</v>
      </c>
      <c r="E2" t="s">
        <v>31</v>
      </c>
      <c r="F2" t="s">
        <v>51</v>
      </c>
      <c r="G2" t="s">
        <v>28</v>
      </c>
      <c r="I2" t="s">
        <v>116</v>
      </c>
    </row>
    <row r="3" spans="1:9" x14ac:dyDescent="0.25">
      <c r="B3" t="s">
        <v>126</v>
      </c>
      <c r="C3" t="s">
        <v>121</v>
      </c>
      <c r="D3" s="1">
        <v>2019</v>
      </c>
      <c r="E3" t="s">
        <v>31</v>
      </c>
      <c r="F3" t="s">
        <v>127</v>
      </c>
      <c r="G3" t="s">
        <v>28</v>
      </c>
      <c r="H3" t="s">
        <v>128</v>
      </c>
      <c r="I3" t="s">
        <v>117</v>
      </c>
    </row>
    <row r="4" spans="1:9" x14ac:dyDescent="0.25">
      <c r="B4" t="s">
        <v>124</v>
      </c>
      <c r="C4" t="s">
        <v>121</v>
      </c>
      <c r="D4" s="1">
        <v>43221</v>
      </c>
      <c r="E4" t="s">
        <v>31</v>
      </c>
      <c r="F4" t="s">
        <v>10</v>
      </c>
      <c r="G4" t="s">
        <v>21</v>
      </c>
      <c r="I4" t="s">
        <v>119</v>
      </c>
    </row>
    <row r="5" spans="1:9" x14ac:dyDescent="0.25">
      <c r="B5" t="s">
        <v>124</v>
      </c>
      <c r="C5" t="s">
        <v>121</v>
      </c>
      <c r="D5" s="1">
        <v>43617</v>
      </c>
      <c r="E5" t="s">
        <v>31</v>
      </c>
      <c r="F5" t="s">
        <v>10</v>
      </c>
      <c r="G5" t="s">
        <v>21</v>
      </c>
      <c r="I5" t="s">
        <v>120</v>
      </c>
    </row>
    <row r="6" spans="1:9" x14ac:dyDescent="0.25">
      <c r="B6" s="4" t="s">
        <v>130</v>
      </c>
      <c r="C6" t="s">
        <v>121</v>
      </c>
      <c r="D6" s="1">
        <v>43922</v>
      </c>
      <c r="E6" t="s">
        <v>122</v>
      </c>
      <c r="F6" t="s">
        <v>123</v>
      </c>
      <c r="I6" t="s">
        <v>115</v>
      </c>
    </row>
    <row r="7" spans="1:9" x14ac:dyDescent="0.25">
      <c r="B7" t="s">
        <v>125</v>
      </c>
      <c r="C7" t="s">
        <v>121</v>
      </c>
      <c r="E7" t="s">
        <v>31</v>
      </c>
      <c r="F7" t="s">
        <v>38</v>
      </c>
      <c r="G7" t="s">
        <v>28</v>
      </c>
      <c r="I7" t="s">
        <v>118</v>
      </c>
    </row>
    <row r="8" spans="1:9" x14ac:dyDescent="0.25">
      <c r="B8" s="4" t="s">
        <v>63</v>
      </c>
      <c r="C8" t="s">
        <v>64</v>
      </c>
      <c r="D8" s="1">
        <v>43891</v>
      </c>
      <c r="E8" t="s">
        <v>31</v>
      </c>
      <c r="F8" t="s">
        <v>65</v>
      </c>
      <c r="G8" t="s">
        <v>66</v>
      </c>
      <c r="I8" t="s">
        <v>63</v>
      </c>
    </row>
    <row r="9" spans="1:9" x14ac:dyDescent="0.25">
      <c r="B9" s="4" t="s">
        <v>76</v>
      </c>
      <c r="C9" t="s">
        <v>77</v>
      </c>
      <c r="D9" s="1">
        <v>2019</v>
      </c>
      <c r="E9" t="s">
        <v>31</v>
      </c>
      <c r="F9" t="s">
        <v>10</v>
      </c>
      <c r="G9" t="s">
        <v>78</v>
      </c>
      <c r="H9" t="s">
        <v>79</v>
      </c>
      <c r="I9" t="s">
        <v>75</v>
      </c>
    </row>
    <row r="10" spans="1:9" x14ac:dyDescent="0.25">
      <c r="B10" t="s">
        <v>14</v>
      </c>
      <c r="C10" t="s">
        <v>13</v>
      </c>
      <c r="D10" t="s">
        <v>15</v>
      </c>
      <c r="E10" t="s">
        <v>31</v>
      </c>
      <c r="F10" t="s">
        <v>196</v>
      </c>
      <c r="G10" t="s">
        <v>21</v>
      </c>
      <c r="H10" t="s">
        <v>17</v>
      </c>
      <c r="I10" t="s">
        <v>18</v>
      </c>
    </row>
    <row r="11" spans="1:9" x14ac:dyDescent="0.25">
      <c r="B11" t="s">
        <v>25</v>
      </c>
      <c r="C11" t="s">
        <v>26</v>
      </c>
      <c r="D11">
        <v>2018</v>
      </c>
      <c r="E11" t="s">
        <v>31</v>
      </c>
      <c r="F11" t="s">
        <v>27</v>
      </c>
      <c r="G11" t="s">
        <v>28</v>
      </c>
      <c r="H11" t="s">
        <v>29</v>
      </c>
      <c r="I11" t="s">
        <v>24</v>
      </c>
    </row>
    <row r="12" spans="1:9" x14ac:dyDescent="0.25">
      <c r="B12" t="s">
        <v>32</v>
      </c>
      <c r="C12" t="s">
        <v>26</v>
      </c>
      <c r="D12">
        <v>2018</v>
      </c>
      <c r="E12" t="s">
        <v>31</v>
      </c>
      <c r="F12" t="s">
        <v>33</v>
      </c>
      <c r="G12" t="s">
        <v>28</v>
      </c>
      <c r="H12" t="s">
        <v>34</v>
      </c>
      <c r="I12" t="s">
        <v>30</v>
      </c>
    </row>
    <row r="13" spans="1:9" x14ac:dyDescent="0.25">
      <c r="B13" t="s">
        <v>74</v>
      </c>
      <c r="C13" t="s">
        <v>26</v>
      </c>
      <c r="D13" s="1">
        <v>2019</v>
      </c>
      <c r="E13" t="s">
        <v>31</v>
      </c>
      <c r="F13" t="s">
        <v>27</v>
      </c>
      <c r="G13" t="s">
        <v>28</v>
      </c>
      <c r="H13" t="s">
        <v>27</v>
      </c>
      <c r="I13" t="s">
        <v>73</v>
      </c>
    </row>
    <row r="14" spans="1:9" x14ac:dyDescent="0.25">
      <c r="B14" s="4" t="s">
        <v>49</v>
      </c>
      <c r="C14" t="s">
        <v>50</v>
      </c>
      <c r="D14" s="1">
        <v>43709</v>
      </c>
      <c r="E14" t="s">
        <v>31</v>
      </c>
      <c r="F14" t="s">
        <v>10</v>
      </c>
      <c r="G14" t="s">
        <v>28</v>
      </c>
      <c r="H14" t="s">
        <v>52</v>
      </c>
      <c r="I14" t="s">
        <v>48</v>
      </c>
    </row>
    <row r="15" spans="1:9" x14ac:dyDescent="0.25">
      <c r="B15" s="4" t="s">
        <v>45</v>
      </c>
      <c r="C15" t="s">
        <v>46</v>
      </c>
      <c r="D15" s="1">
        <v>43831</v>
      </c>
      <c r="E15" t="s">
        <v>47</v>
      </c>
      <c r="F15" t="s">
        <v>200</v>
      </c>
      <c r="G15" t="s">
        <v>28</v>
      </c>
      <c r="I15" t="s">
        <v>44</v>
      </c>
    </row>
    <row r="16" spans="1:9" x14ac:dyDescent="0.25">
      <c r="B16" s="4" t="s">
        <v>41</v>
      </c>
      <c r="C16" t="s">
        <v>42</v>
      </c>
      <c r="D16" s="1">
        <v>43586</v>
      </c>
      <c r="E16" t="s">
        <v>16</v>
      </c>
      <c r="F16" t="s">
        <v>10</v>
      </c>
      <c r="G16" t="s">
        <v>21</v>
      </c>
      <c r="H16" t="s">
        <v>43</v>
      </c>
      <c r="I16" t="s">
        <v>40</v>
      </c>
    </row>
    <row r="17" spans="2:9" x14ac:dyDescent="0.25">
      <c r="B17" s="4" t="s">
        <v>36</v>
      </c>
      <c r="C17" t="s">
        <v>37</v>
      </c>
      <c r="D17" s="1">
        <v>43466</v>
      </c>
      <c r="E17" t="s">
        <v>16</v>
      </c>
      <c r="F17" t="s">
        <v>38</v>
      </c>
      <c r="G17" t="s">
        <v>28</v>
      </c>
      <c r="H17" t="s">
        <v>39</v>
      </c>
      <c r="I17" t="s">
        <v>35</v>
      </c>
    </row>
    <row r="18" spans="2:9" x14ac:dyDescent="0.25">
      <c r="B18" s="4" t="s">
        <v>80</v>
      </c>
      <c r="C18" t="s">
        <v>81</v>
      </c>
      <c r="D18" s="1">
        <v>43891</v>
      </c>
      <c r="E18" t="s">
        <v>31</v>
      </c>
      <c r="F18" t="s">
        <v>82</v>
      </c>
      <c r="G18" t="s">
        <v>28</v>
      </c>
      <c r="H18" t="s">
        <v>83</v>
      </c>
      <c r="I18" t="s">
        <v>80</v>
      </c>
    </row>
    <row r="19" spans="2:9" x14ac:dyDescent="0.25">
      <c r="B19" t="s">
        <v>90</v>
      </c>
      <c r="C19" t="s">
        <v>67</v>
      </c>
      <c r="D19" s="1">
        <v>43862</v>
      </c>
      <c r="E19" t="s">
        <v>9</v>
      </c>
      <c r="F19" t="s">
        <v>71</v>
      </c>
      <c r="G19" t="s">
        <v>70</v>
      </c>
      <c r="H19" t="s">
        <v>69</v>
      </c>
      <c r="I19" t="s">
        <v>91</v>
      </c>
    </row>
    <row r="20" spans="2:9" x14ac:dyDescent="0.25">
      <c r="B20" t="s">
        <v>68</v>
      </c>
      <c r="C20" t="s">
        <v>67</v>
      </c>
      <c r="D20" s="1">
        <v>43891</v>
      </c>
      <c r="E20" t="s">
        <v>9</v>
      </c>
      <c r="F20" t="s">
        <v>71</v>
      </c>
      <c r="G20" t="s">
        <v>70</v>
      </c>
      <c r="H20" t="s">
        <v>69</v>
      </c>
      <c r="I20" t="s">
        <v>89</v>
      </c>
    </row>
    <row r="21" spans="2:9" x14ac:dyDescent="0.25">
      <c r="B21" s="4" t="s">
        <v>84</v>
      </c>
      <c r="C21" t="s">
        <v>67</v>
      </c>
      <c r="D21" s="1">
        <v>43891</v>
      </c>
      <c r="E21" t="s">
        <v>31</v>
      </c>
      <c r="F21" t="s">
        <v>86</v>
      </c>
      <c r="G21" t="s">
        <v>87</v>
      </c>
      <c r="H21" t="s">
        <v>88</v>
      </c>
      <c r="I21" t="s">
        <v>85</v>
      </c>
    </row>
    <row r="22" spans="2:9" x14ac:dyDescent="0.25">
      <c r="B22" t="s">
        <v>68</v>
      </c>
      <c r="C22" t="s">
        <v>67</v>
      </c>
      <c r="D22" s="1">
        <v>44166</v>
      </c>
      <c r="E22" t="s">
        <v>9</v>
      </c>
      <c r="F22" t="s">
        <v>71</v>
      </c>
      <c r="G22" t="s">
        <v>70</v>
      </c>
      <c r="H22" t="s">
        <v>69</v>
      </c>
      <c r="I22" t="s">
        <v>72</v>
      </c>
    </row>
    <row r="23" spans="2:9" x14ac:dyDescent="0.25">
      <c r="B23" s="4" t="s">
        <v>54</v>
      </c>
      <c r="C23" t="s">
        <v>55</v>
      </c>
      <c r="D23" t="s">
        <v>56</v>
      </c>
      <c r="E23" t="s">
        <v>31</v>
      </c>
      <c r="F23" t="s">
        <v>57</v>
      </c>
      <c r="G23" t="s">
        <v>58</v>
      </c>
      <c r="I23" t="s">
        <v>53</v>
      </c>
    </row>
    <row r="24" spans="2:9" x14ac:dyDescent="0.25">
      <c r="B24" t="s">
        <v>99</v>
      </c>
      <c r="C24" t="s">
        <v>98</v>
      </c>
      <c r="D24" s="1">
        <v>43831</v>
      </c>
      <c r="E24" t="s">
        <v>31</v>
      </c>
      <c r="F24" t="s">
        <v>103</v>
      </c>
      <c r="H24" t="s">
        <v>104</v>
      </c>
      <c r="I24" t="s">
        <v>97</v>
      </c>
    </row>
    <row r="25" spans="2:9" x14ac:dyDescent="0.25">
      <c r="B25" s="4" t="s">
        <v>102</v>
      </c>
      <c r="C25" t="s">
        <v>98</v>
      </c>
      <c r="D25" s="1">
        <v>43862</v>
      </c>
      <c r="E25" t="s">
        <v>31</v>
      </c>
      <c r="F25" t="s">
        <v>107</v>
      </c>
      <c r="H25" t="s">
        <v>105</v>
      </c>
      <c r="I25" t="s">
        <v>95</v>
      </c>
    </row>
    <row r="26" spans="2:9" x14ac:dyDescent="0.25">
      <c r="B26" s="4" t="s">
        <v>101</v>
      </c>
      <c r="C26" t="s">
        <v>98</v>
      </c>
      <c r="D26" s="1">
        <v>43862</v>
      </c>
      <c r="E26" t="s">
        <v>31</v>
      </c>
      <c r="F26" t="s">
        <v>106</v>
      </c>
      <c r="G26" t="s">
        <v>28</v>
      </c>
      <c r="H26" t="s">
        <v>100</v>
      </c>
      <c r="I26" t="s">
        <v>96</v>
      </c>
    </row>
    <row r="27" spans="2:9" x14ac:dyDescent="0.25">
      <c r="B27" t="s">
        <v>111</v>
      </c>
      <c r="C27" t="s">
        <v>98</v>
      </c>
      <c r="D27" s="1">
        <v>43891</v>
      </c>
      <c r="E27" t="s">
        <v>31</v>
      </c>
      <c r="F27" t="s">
        <v>110</v>
      </c>
      <c r="G27" t="s">
        <v>28</v>
      </c>
      <c r="H27" t="s">
        <v>112</v>
      </c>
      <c r="I27" t="s">
        <v>93</v>
      </c>
    </row>
    <row r="28" spans="2:9" x14ac:dyDescent="0.25">
      <c r="B28" t="s">
        <v>108</v>
      </c>
      <c r="C28" t="s">
        <v>98</v>
      </c>
      <c r="D28" s="1">
        <v>43891</v>
      </c>
      <c r="E28" t="s">
        <v>31</v>
      </c>
      <c r="F28" t="s">
        <v>110</v>
      </c>
      <c r="G28" t="s">
        <v>28</v>
      </c>
      <c r="H28" t="s">
        <v>109</v>
      </c>
      <c r="I28" t="s">
        <v>94</v>
      </c>
    </row>
    <row r="29" spans="2:9" x14ac:dyDescent="0.25">
      <c r="B29" s="4" t="s">
        <v>114</v>
      </c>
      <c r="C29" t="s">
        <v>98</v>
      </c>
      <c r="D29" s="1">
        <v>43922</v>
      </c>
      <c r="F29" t="s">
        <v>110</v>
      </c>
      <c r="H29" t="s">
        <v>113</v>
      </c>
      <c r="I29" t="s">
        <v>92</v>
      </c>
    </row>
    <row r="30" spans="2:9" x14ac:dyDescent="0.25">
      <c r="B30" t="s">
        <v>23</v>
      </c>
      <c r="C30" t="s">
        <v>22</v>
      </c>
      <c r="D30">
        <v>2019</v>
      </c>
      <c r="E30" t="s">
        <v>9</v>
      </c>
      <c r="F30" t="s">
        <v>10</v>
      </c>
      <c r="G30" t="s">
        <v>21</v>
      </c>
      <c r="I30" t="s">
        <v>19</v>
      </c>
    </row>
    <row r="31" spans="2:9" x14ac:dyDescent="0.25">
      <c r="B31" t="s">
        <v>8</v>
      </c>
      <c r="C31" t="s">
        <v>7</v>
      </c>
      <c r="D31" s="1">
        <v>43556</v>
      </c>
      <c r="E31" t="s">
        <v>9</v>
      </c>
      <c r="F31" t="s">
        <v>10</v>
      </c>
      <c r="H31" t="s">
        <v>10</v>
      </c>
      <c r="I31" t="s">
        <v>12</v>
      </c>
    </row>
    <row r="32" spans="2:9" x14ac:dyDescent="0.25">
      <c r="B32" s="4" t="s">
        <v>61</v>
      </c>
      <c r="D32" t="s">
        <v>56</v>
      </c>
      <c r="E32" t="s">
        <v>31</v>
      </c>
      <c r="F32" t="s">
        <v>62</v>
      </c>
      <c r="G32" t="s">
        <v>21</v>
      </c>
      <c r="H32" t="s">
        <v>60</v>
      </c>
      <c r="I32" t="s">
        <v>59</v>
      </c>
    </row>
    <row r="33" spans="2:9" x14ac:dyDescent="0.25">
      <c r="B33" s="4" t="s">
        <v>131</v>
      </c>
      <c r="C33" t="s">
        <v>132</v>
      </c>
      <c r="D33" s="1">
        <v>43922</v>
      </c>
      <c r="E33" t="s">
        <v>9</v>
      </c>
      <c r="F33" t="s">
        <v>137</v>
      </c>
      <c r="G33" t="s">
        <v>21</v>
      </c>
      <c r="H33" t="s">
        <v>134</v>
      </c>
      <c r="I33" t="s">
        <v>133</v>
      </c>
    </row>
    <row r="34" spans="2:9" x14ac:dyDescent="0.25">
      <c r="B34" s="3" t="s">
        <v>135</v>
      </c>
      <c r="C34" t="s">
        <v>98</v>
      </c>
      <c r="D34" s="1">
        <v>43891</v>
      </c>
      <c r="E34" t="s">
        <v>9</v>
      </c>
      <c r="F34" t="s">
        <v>136</v>
      </c>
      <c r="G34" t="s">
        <v>28</v>
      </c>
      <c r="H34" t="s">
        <v>138</v>
      </c>
      <c r="I34" t="s">
        <v>139</v>
      </c>
    </row>
    <row r="35" spans="2:9" x14ac:dyDescent="0.25">
      <c r="B35" s="4" t="s">
        <v>140</v>
      </c>
      <c r="C35" t="s">
        <v>141</v>
      </c>
      <c r="E35" t="s">
        <v>9</v>
      </c>
      <c r="F35" t="s">
        <v>38</v>
      </c>
      <c r="G35" t="s">
        <v>28</v>
      </c>
      <c r="H35" t="s">
        <v>142</v>
      </c>
      <c r="I35" t="s">
        <v>143</v>
      </c>
    </row>
    <row r="36" spans="2:9" x14ac:dyDescent="0.25">
      <c r="B36" s="3" t="s">
        <v>145</v>
      </c>
      <c r="C36" t="s">
        <v>153</v>
      </c>
      <c r="D36" s="1">
        <v>43922</v>
      </c>
      <c r="E36" t="s">
        <v>146</v>
      </c>
      <c r="F36" t="s">
        <v>147</v>
      </c>
      <c r="G36" t="s">
        <v>70</v>
      </c>
      <c r="H36" t="s">
        <v>148</v>
      </c>
      <c r="I36" t="s">
        <v>144</v>
      </c>
    </row>
    <row r="37" spans="2:9" x14ac:dyDescent="0.25">
      <c r="B37" s="4" t="s">
        <v>149</v>
      </c>
      <c r="C37" t="s">
        <v>152</v>
      </c>
      <c r="D37" s="1">
        <v>43922</v>
      </c>
      <c r="E37" t="s">
        <v>146</v>
      </c>
      <c r="F37" t="s">
        <v>150</v>
      </c>
      <c r="G37" t="s">
        <v>151</v>
      </c>
      <c r="H37" t="s">
        <v>158</v>
      </c>
      <c r="I37" t="s">
        <v>157</v>
      </c>
    </row>
    <row r="38" spans="2:9" x14ac:dyDescent="0.25">
      <c r="B38" t="s">
        <v>154</v>
      </c>
      <c r="C38" t="s">
        <v>155</v>
      </c>
      <c r="D38" s="1">
        <v>43891</v>
      </c>
      <c r="E38" t="s">
        <v>9</v>
      </c>
      <c r="F38" t="s">
        <v>10</v>
      </c>
      <c r="G38" t="s">
        <v>70</v>
      </c>
      <c r="I38" t="s">
        <v>156</v>
      </c>
    </row>
    <row r="39" spans="2:9" x14ac:dyDescent="0.25">
      <c r="B39" t="s">
        <v>159</v>
      </c>
      <c r="C39" t="s">
        <v>67</v>
      </c>
      <c r="D39" s="1">
        <v>43770</v>
      </c>
      <c r="E39" t="s">
        <v>31</v>
      </c>
      <c r="F39" t="s">
        <v>160</v>
      </c>
      <c r="H39" t="s">
        <v>161</v>
      </c>
      <c r="I39" t="s">
        <v>162</v>
      </c>
    </row>
    <row r="40" spans="2:9" x14ac:dyDescent="0.25">
      <c r="B40" t="s">
        <v>164</v>
      </c>
      <c r="C40" t="s">
        <v>26</v>
      </c>
      <c r="D40" t="s">
        <v>165</v>
      </c>
      <c r="E40" t="s">
        <v>166</v>
      </c>
      <c r="F40" t="s">
        <v>27</v>
      </c>
      <c r="G40" t="s">
        <v>28</v>
      </c>
      <c r="H40" t="s">
        <v>167</v>
      </c>
      <c r="I40" t="s">
        <v>163</v>
      </c>
    </row>
    <row r="41" spans="2:9" x14ac:dyDescent="0.25">
      <c r="B41" t="s">
        <v>170</v>
      </c>
      <c r="C41" t="s">
        <v>169</v>
      </c>
      <c r="D41" s="1">
        <v>43922</v>
      </c>
      <c r="E41" t="s">
        <v>9</v>
      </c>
      <c r="F41" t="s">
        <v>171</v>
      </c>
      <c r="G41" t="s">
        <v>70</v>
      </c>
      <c r="H41" t="s">
        <v>172</v>
      </c>
      <c r="I41" t="s">
        <v>168</v>
      </c>
    </row>
    <row r="42" spans="2:9" x14ac:dyDescent="0.25">
      <c r="B42" t="s">
        <v>173</v>
      </c>
      <c r="C42" t="s">
        <v>174</v>
      </c>
      <c r="D42" s="1">
        <v>43922</v>
      </c>
      <c r="E42" t="s">
        <v>9</v>
      </c>
      <c r="F42" t="s">
        <v>179</v>
      </c>
      <c r="G42" t="s">
        <v>70</v>
      </c>
      <c r="H42" t="s">
        <v>172</v>
      </c>
      <c r="I42" t="s">
        <v>175</v>
      </c>
    </row>
    <row r="43" spans="2:9" x14ac:dyDescent="0.25">
      <c r="B43" s="3" t="s">
        <v>176</v>
      </c>
      <c r="C43" t="s">
        <v>178</v>
      </c>
      <c r="D43" s="7">
        <v>2019</v>
      </c>
      <c r="E43" t="s">
        <v>31</v>
      </c>
      <c r="F43" t="s">
        <v>180</v>
      </c>
      <c r="G43" t="s">
        <v>58</v>
      </c>
      <c r="H43" t="s">
        <v>177</v>
      </c>
      <c r="I43" t="s">
        <v>181</v>
      </c>
    </row>
    <row r="44" spans="2:9" x14ac:dyDescent="0.25">
      <c r="B44" t="s">
        <v>182</v>
      </c>
      <c r="C44" t="s">
        <v>67</v>
      </c>
      <c r="E44" t="s">
        <v>31</v>
      </c>
      <c r="F44" t="s">
        <v>184</v>
      </c>
      <c r="G44" t="s">
        <v>28</v>
      </c>
      <c r="H44" t="s">
        <v>183</v>
      </c>
      <c r="I44" t="s">
        <v>182</v>
      </c>
    </row>
    <row r="45" spans="2:9" x14ac:dyDescent="0.25">
      <c r="B45" t="s">
        <v>188</v>
      </c>
      <c r="C45" t="s">
        <v>186</v>
      </c>
      <c r="E45" t="s">
        <v>187</v>
      </c>
      <c r="F45" t="s">
        <v>79</v>
      </c>
      <c r="G45" t="s">
        <v>21</v>
      </c>
      <c r="H45" t="s">
        <v>79</v>
      </c>
      <c r="I45" t="s">
        <v>185</v>
      </c>
    </row>
    <row r="46" spans="2:9" x14ac:dyDescent="0.25">
      <c r="B46" t="s">
        <v>189</v>
      </c>
      <c r="C46" t="s">
        <v>190</v>
      </c>
      <c r="D46" s="7">
        <v>2019</v>
      </c>
      <c r="E46" t="s">
        <v>31</v>
      </c>
      <c r="F46" t="s">
        <v>191</v>
      </c>
      <c r="G46" t="s">
        <v>191</v>
      </c>
      <c r="H46" t="s">
        <v>192</v>
      </c>
      <c r="I46" t="s">
        <v>193</v>
      </c>
    </row>
    <row r="47" spans="2:9" x14ac:dyDescent="0.25">
      <c r="B47" s="3" t="s">
        <v>194</v>
      </c>
      <c r="C47" t="s">
        <v>195</v>
      </c>
      <c r="D47" s="7">
        <v>2019</v>
      </c>
      <c r="E47" t="s">
        <v>31</v>
      </c>
      <c r="F47" t="s">
        <v>196</v>
      </c>
      <c r="G47" t="s">
        <v>21</v>
      </c>
      <c r="I47" t="s">
        <v>197</v>
      </c>
    </row>
    <row r="48" spans="2:9" x14ac:dyDescent="0.25">
      <c r="B48" t="s">
        <v>201</v>
      </c>
      <c r="C48" t="s">
        <v>198</v>
      </c>
      <c r="D48" s="1">
        <v>43800</v>
      </c>
      <c r="E48" t="s">
        <v>199</v>
      </c>
      <c r="F48" t="s">
        <v>200</v>
      </c>
      <c r="G48" t="s">
        <v>28</v>
      </c>
      <c r="I48" s="5" t="s">
        <v>204</v>
      </c>
    </row>
    <row r="49" spans="2:9" x14ac:dyDescent="0.25">
      <c r="B49" t="s">
        <v>202</v>
      </c>
      <c r="C49" t="s">
        <v>141</v>
      </c>
      <c r="D49" s="1">
        <v>43891</v>
      </c>
      <c r="E49" t="s">
        <v>9</v>
      </c>
      <c r="F49" t="s">
        <v>203</v>
      </c>
      <c r="G49" t="s">
        <v>28</v>
      </c>
      <c r="I49" t="s">
        <v>205</v>
      </c>
    </row>
    <row r="50" spans="2:9" x14ac:dyDescent="0.25">
      <c r="B50" t="s">
        <v>206</v>
      </c>
      <c r="C50" t="s">
        <v>98</v>
      </c>
      <c r="D50" s="1">
        <v>43891</v>
      </c>
      <c r="E50" t="s">
        <v>9</v>
      </c>
      <c r="F50" t="s">
        <v>207</v>
      </c>
      <c r="G50" t="s">
        <v>28</v>
      </c>
      <c r="I50" t="s">
        <v>208</v>
      </c>
    </row>
    <row r="51" spans="2:9" x14ac:dyDescent="0.25">
      <c r="B51" t="s">
        <v>209</v>
      </c>
      <c r="C51" t="s">
        <v>210</v>
      </c>
      <c r="D51" s="1">
        <v>43922</v>
      </c>
      <c r="E51" t="s">
        <v>211</v>
      </c>
      <c r="F51" t="s">
        <v>212</v>
      </c>
      <c r="G51" t="s">
        <v>70</v>
      </c>
      <c r="I51" t="s">
        <v>213</v>
      </c>
    </row>
    <row r="52" spans="2:9" x14ac:dyDescent="0.25">
      <c r="B52" t="s">
        <v>214</v>
      </c>
      <c r="C52" t="s">
        <v>215</v>
      </c>
      <c r="D52" s="1">
        <v>43586</v>
      </c>
      <c r="E52" t="s">
        <v>31</v>
      </c>
      <c r="F52" t="s">
        <v>216</v>
      </c>
      <c r="G52" t="s">
        <v>28</v>
      </c>
      <c r="H52" t="s">
        <v>217</v>
      </c>
      <c r="I52" t="s">
        <v>218</v>
      </c>
    </row>
    <row r="53" spans="2:9" x14ac:dyDescent="0.25">
      <c r="B53" t="s">
        <v>219</v>
      </c>
      <c r="C53" t="s">
        <v>121</v>
      </c>
      <c r="D53" s="7">
        <v>2019</v>
      </c>
      <c r="E53" t="s">
        <v>220</v>
      </c>
      <c r="F53" t="s">
        <v>221</v>
      </c>
      <c r="G53" t="s">
        <v>28</v>
      </c>
      <c r="H53" t="s">
        <v>222</v>
      </c>
      <c r="I53" t="s">
        <v>219</v>
      </c>
    </row>
    <row r="54" spans="2:9" x14ac:dyDescent="0.25">
      <c r="B54" t="s">
        <v>223</v>
      </c>
      <c r="C54" t="s">
        <v>224</v>
      </c>
      <c r="D54" s="7">
        <v>2019</v>
      </c>
      <c r="E54" t="s">
        <v>122</v>
      </c>
      <c r="F54" t="s">
        <v>225</v>
      </c>
      <c r="G54" t="s">
        <v>226</v>
      </c>
      <c r="H54" t="s">
        <v>227</v>
      </c>
      <c r="I54" t="s">
        <v>228</v>
      </c>
    </row>
    <row r="55" spans="2:9" ht="90" x14ac:dyDescent="0.25">
      <c r="B55" s="3" t="s">
        <v>230</v>
      </c>
      <c r="C55" t="s">
        <v>229</v>
      </c>
      <c r="D55" s="1">
        <v>43556</v>
      </c>
      <c r="E55" t="s">
        <v>232</v>
      </c>
      <c r="F55" s="3" t="s">
        <v>231</v>
      </c>
      <c r="G55" t="s">
        <v>28</v>
      </c>
      <c r="H55" t="s">
        <v>233</v>
      </c>
      <c r="I55" t="s">
        <v>234</v>
      </c>
    </row>
    <row r="56" spans="2:9" x14ac:dyDescent="0.25">
      <c r="B56" s="3" t="s">
        <v>236</v>
      </c>
      <c r="C56" t="s">
        <v>237</v>
      </c>
      <c r="D56" s="1">
        <v>43800</v>
      </c>
      <c r="E56" t="s">
        <v>122</v>
      </c>
      <c r="F56" t="s">
        <v>200</v>
      </c>
      <c r="G56" t="s">
        <v>28</v>
      </c>
      <c r="H56" t="s">
        <v>238</v>
      </c>
      <c r="I56" t="s">
        <v>235</v>
      </c>
    </row>
    <row r="57" spans="2:9" x14ac:dyDescent="0.25">
      <c r="B57" t="s">
        <v>240</v>
      </c>
      <c r="C57" t="s">
        <v>229</v>
      </c>
      <c r="D57" s="1">
        <v>43891</v>
      </c>
      <c r="E57" t="s">
        <v>241</v>
      </c>
      <c r="F57" t="s">
        <v>200</v>
      </c>
      <c r="G57" t="s">
        <v>28</v>
      </c>
      <c r="I57" t="s">
        <v>239</v>
      </c>
    </row>
    <row r="58" spans="2:9" x14ac:dyDescent="0.25">
      <c r="B58" s="3" t="s">
        <v>242</v>
      </c>
      <c r="C58" t="s">
        <v>229</v>
      </c>
      <c r="D58" s="7">
        <v>2019</v>
      </c>
      <c r="E58" t="s">
        <v>243</v>
      </c>
      <c r="F58" t="s">
        <v>200</v>
      </c>
      <c r="G58" t="s">
        <v>28</v>
      </c>
      <c r="H58" t="s">
        <v>38</v>
      </c>
      <c r="I58" t="s">
        <v>244</v>
      </c>
    </row>
    <row r="59" spans="2:9" ht="30" x14ac:dyDescent="0.25">
      <c r="B59" s="3" t="s">
        <v>247</v>
      </c>
      <c r="C59" t="s">
        <v>229</v>
      </c>
      <c r="D59" s="1">
        <v>43405</v>
      </c>
      <c r="E59" t="s">
        <v>245</v>
      </c>
      <c r="F59" t="s">
        <v>200</v>
      </c>
      <c r="G59" t="s">
        <v>28</v>
      </c>
      <c r="H59" t="s">
        <v>248</v>
      </c>
      <c r="I59" t="s">
        <v>246</v>
      </c>
    </row>
    <row r="60" spans="2:9" x14ac:dyDescent="0.25">
      <c r="B60" s="3" t="s">
        <v>313</v>
      </c>
      <c r="C60" t="s">
        <v>311</v>
      </c>
      <c r="D60" s="12">
        <v>43572</v>
      </c>
      <c r="E60" t="s">
        <v>312</v>
      </c>
      <c r="F60" t="s">
        <v>200</v>
      </c>
      <c r="G60" t="s">
        <v>28</v>
      </c>
      <c r="H60" t="s">
        <v>314</v>
      </c>
      <c r="I60" t="s">
        <v>310</v>
      </c>
    </row>
    <row r="61" spans="2:9" x14ac:dyDescent="0.25">
      <c r="B61" s="3" t="s">
        <v>328</v>
      </c>
      <c r="C61" t="s">
        <v>329</v>
      </c>
      <c r="D61" s="1">
        <v>43769</v>
      </c>
      <c r="E61" t="s">
        <v>330</v>
      </c>
      <c r="F61" t="s">
        <v>200</v>
      </c>
      <c r="G61" t="s">
        <v>28</v>
      </c>
      <c r="I61" t="s">
        <v>332</v>
      </c>
    </row>
    <row r="62" spans="2:9" x14ac:dyDescent="0.25">
      <c r="B62" s="3" t="s">
        <v>331</v>
      </c>
      <c r="C62" t="s">
        <v>343</v>
      </c>
      <c r="D62" s="1">
        <v>43797</v>
      </c>
      <c r="E62" s="1" t="s">
        <v>342</v>
      </c>
      <c r="F62" t="s">
        <v>200</v>
      </c>
      <c r="G62" t="s">
        <v>28</v>
      </c>
      <c r="H62" t="s">
        <v>334</v>
      </c>
      <c r="I62" t="s">
        <v>333</v>
      </c>
    </row>
    <row r="63" spans="2:9" x14ac:dyDescent="0.25">
      <c r="B63" s="3" t="s">
        <v>337</v>
      </c>
      <c r="C63" t="s">
        <v>28</v>
      </c>
      <c r="D63" s="12">
        <v>43844</v>
      </c>
      <c r="E63" t="s">
        <v>335</v>
      </c>
      <c r="F63" t="s">
        <v>200</v>
      </c>
      <c r="G63" t="s">
        <v>28</v>
      </c>
      <c r="H63" t="s">
        <v>338</v>
      </c>
      <c r="I63" t="s">
        <v>336</v>
      </c>
    </row>
    <row r="64" spans="2:9" ht="30" x14ac:dyDescent="0.25">
      <c r="B64" s="3" t="s">
        <v>340</v>
      </c>
      <c r="C64" t="s">
        <v>28</v>
      </c>
      <c r="D64" s="12">
        <v>43894</v>
      </c>
      <c r="E64" t="s">
        <v>339</v>
      </c>
      <c r="F64" t="s">
        <v>200</v>
      </c>
      <c r="G64" t="s">
        <v>28</v>
      </c>
      <c r="I64" t="s">
        <v>341</v>
      </c>
    </row>
    <row r="65" spans="2:9" x14ac:dyDescent="0.25">
      <c r="B65" s="3" t="s">
        <v>346</v>
      </c>
      <c r="C65" t="s">
        <v>344</v>
      </c>
      <c r="D65" s="1">
        <v>43862</v>
      </c>
      <c r="E65" t="s">
        <v>31</v>
      </c>
      <c r="F65" t="s">
        <v>38</v>
      </c>
      <c r="G65" t="s">
        <v>70</v>
      </c>
      <c r="H65" t="s">
        <v>348</v>
      </c>
      <c r="I65" t="s">
        <v>345</v>
      </c>
    </row>
    <row r="66" spans="2:9" x14ac:dyDescent="0.25">
      <c r="B66" t="s">
        <v>351</v>
      </c>
      <c r="C66" t="s">
        <v>70</v>
      </c>
      <c r="D66" s="1">
        <v>2020</v>
      </c>
      <c r="E66" t="s">
        <v>350</v>
      </c>
      <c r="F66" t="s">
        <v>200</v>
      </c>
      <c r="G66" t="s">
        <v>70</v>
      </c>
      <c r="H66" t="s">
        <v>349</v>
      </c>
      <c r="I66" t="s">
        <v>347</v>
      </c>
    </row>
    <row r="67" spans="2:9" x14ac:dyDescent="0.25">
      <c r="B67" s="3" t="s">
        <v>353</v>
      </c>
      <c r="C67" t="s">
        <v>354</v>
      </c>
      <c r="D67" s="12">
        <v>43620</v>
      </c>
      <c r="E67" t="s">
        <v>355</v>
      </c>
      <c r="F67" t="s">
        <v>200</v>
      </c>
      <c r="G67" t="s">
        <v>70</v>
      </c>
      <c r="H67" t="s">
        <v>356</v>
      </c>
      <c r="I67" t="s">
        <v>352</v>
      </c>
    </row>
    <row r="68" spans="2:9" ht="30" x14ac:dyDescent="0.25">
      <c r="B68" s="3" t="s">
        <v>361</v>
      </c>
      <c r="C68" t="s">
        <v>360</v>
      </c>
      <c r="D68" s="12">
        <v>43899</v>
      </c>
      <c r="E68" t="s">
        <v>359</v>
      </c>
      <c r="F68" t="s">
        <v>200</v>
      </c>
      <c r="G68" t="s">
        <v>70</v>
      </c>
      <c r="H68" t="s">
        <v>358</v>
      </c>
      <c r="I68" t="s">
        <v>357</v>
      </c>
    </row>
    <row r="69" spans="2:9" x14ac:dyDescent="0.25">
      <c r="B69" s="3" t="s">
        <v>380</v>
      </c>
      <c r="C69" t="s">
        <v>381</v>
      </c>
      <c r="D69" s="1">
        <v>43922</v>
      </c>
      <c r="E69" t="s">
        <v>382</v>
      </c>
      <c r="F69" t="s">
        <v>383</v>
      </c>
      <c r="G69" t="s">
        <v>70</v>
      </c>
      <c r="H69" t="s">
        <v>379</v>
      </c>
      <c r="I69" t="s">
        <v>378</v>
      </c>
    </row>
  </sheetData>
  <sortState xmlns:xlrd2="http://schemas.microsoft.com/office/spreadsheetml/2017/richdata2" ref="A2:I32">
    <sortCondition ref="C2:C32"/>
    <sortCondition ref="D2:D32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80DC-4017-41EB-84BD-DF203C80618D}">
  <dimension ref="B2:S77"/>
  <sheetViews>
    <sheetView tabSelected="1" topLeftCell="G38" workbookViewId="0">
      <selection activeCell="L54" sqref="L54"/>
    </sheetView>
  </sheetViews>
  <sheetFormatPr defaultRowHeight="15" x14ac:dyDescent="0.25"/>
  <cols>
    <col min="9" max="9" width="18.42578125" customWidth="1"/>
    <col min="12" max="12" width="13.28515625" bestFit="1" customWidth="1"/>
    <col min="13" max="13" width="14.28515625" bestFit="1" customWidth="1"/>
  </cols>
  <sheetData>
    <row r="2" spans="2:13" x14ac:dyDescent="0.25">
      <c r="B2" t="s">
        <v>249</v>
      </c>
      <c r="C2" t="s">
        <v>250</v>
      </c>
      <c r="I2" s="4" t="s">
        <v>247</v>
      </c>
    </row>
    <row r="3" spans="2:13" x14ac:dyDescent="0.25">
      <c r="C3" t="s">
        <v>251</v>
      </c>
      <c r="I3" t="s">
        <v>269</v>
      </c>
    </row>
    <row r="4" spans="2:13" x14ac:dyDescent="0.25">
      <c r="C4" t="s">
        <v>252</v>
      </c>
      <c r="I4">
        <v>2018</v>
      </c>
    </row>
    <row r="5" spans="2:13" x14ac:dyDescent="0.25">
      <c r="B5" t="s">
        <v>253</v>
      </c>
      <c r="K5" t="s">
        <v>270</v>
      </c>
      <c r="L5" t="s">
        <v>271</v>
      </c>
    </row>
    <row r="6" spans="2:13" x14ac:dyDescent="0.25">
      <c r="B6" t="s">
        <v>254</v>
      </c>
      <c r="I6" t="s">
        <v>275</v>
      </c>
      <c r="K6" s="8">
        <v>0.16</v>
      </c>
      <c r="L6" s="8">
        <v>0.35</v>
      </c>
    </row>
    <row r="7" spans="2:13" x14ac:dyDescent="0.25">
      <c r="I7" t="s">
        <v>272</v>
      </c>
      <c r="K7" s="8">
        <v>0.69</v>
      </c>
      <c r="L7" s="8">
        <v>0.66</v>
      </c>
    </row>
    <row r="8" spans="2:13" x14ac:dyDescent="0.25">
      <c r="B8" t="s">
        <v>255</v>
      </c>
      <c r="I8" t="s">
        <v>274</v>
      </c>
      <c r="K8" s="8">
        <v>0.28999999999999998</v>
      </c>
      <c r="L8" s="8">
        <v>0.53</v>
      </c>
    </row>
    <row r="9" spans="2:13" x14ac:dyDescent="0.25">
      <c r="B9" t="s">
        <v>256</v>
      </c>
      <c r="I9" t="s">
        <v>277</v>
      </c>
      <c r="K9" s="8">
        <v>0.69</v>
      </c>
      <c r="L9" s="8">
        <v>0.68</v>
      </c>
    </row>
    <row r="10" spans="2:13" x14ac:dyDescent="0.25">
      <c r="I10" t="s">
        <v>276</v>
      </c>
      <c r="K10" s="8">
        <v>0.26</v>
      </c>
      <c r="L10" s="8">
        <v>0.46</v>
      </c>
    </row>
    <row r="11" spans="2:13" x14ac:dyDescent="0.25">
      <c r="B11" t="s">
        <v>257</v>
      </c>
      <c r="I11" t="s">
        <v>273</v>
      </c>
      <c r="L11" s="8">
        <v>-0.8</v>
      </c>
    </row>
    <row r="12" spans="2:13" x14ac:dyDescent="0.25">
      <c r="B12" t="s">
        <v>258</v>
      </c>
    </row>
    <row r="13" spans="2:13" x14ac:dyDescent="0.25">
      <c r="B13" t="s">
        <v>259</v>
      </c>
      <c r="L13" t="s">
        <v>280</v>
      </c>
      <c r="M13" t="s">
        <v>283</v>
      </c>
    </row>
    <row r="14" spans="2:13" x14ac:dyDescent="0.25">
      <c r="B14" t="s">
        <v>260</v>
      </c>
      <c r="I14" t="s">
        <v>287</v>
      </c>
      <c r="J14">
        <v>2015</v>
      </c>
      <c r="K14">
        <v>2030</v>
      </c>
      <c r="L14" s="10">
        <v>2050</v>
      </c>
      <c r="M14">
        <v>2050</v>
      </c>
    </row>
    <row r="15" spans="2:13" x14ac:dyDescent="0.25">
      <c r="I15" t="s">
        <v>278</v>
      </c>
      <c r="J15" s="8">
        <v>0.42</v>
      </c>
      <c r="L15" s="8">
        <v>0.2</v>
      </c>
    </row>
    <row r="16" spans="2:13" x14ac:dyDescent="0.25">
      <c r="B16" t="s">
        <v>263</v>
      </c>
      <c r="I16" t="s">
        <v>284</v>
      </c>
      <c r="J16" s="8">
        <v>0.54</v>
      </c>
      <c r="L16" s="8">
        <v>0.18</v>
      </c>
    </row>
    <row r="17" spans="2:13" x14ac:dyDescent="0.25">
      <c r="B17" t="s">
        <v>251</v>
      </c>
      <c r="I17" t="s">
        <v>279</v>
      </c>
      <c r="J17" s="8">
        <v>0.04</v>
      </c>
      <c r="L17" s="8">
        <v>0.04</v>
      </c>
      <c r="M17" s="8">
        <v>0.01</v>
      </c>
    </row>
    <row r="18" spans="2:13" x14ac:dyDescent="0.25">
      <c r="B18" t="s">
        <v>264</v>
      </c>
      <c r="I18" t="s">
        <v>282</v>
      </c>
      <c r="J18" s="9"/>
      <c r="L18" s="8">
        <v>0.35</v>
      </c>
      <c r="M18" s="8">
        <v>0.8</v>
      </c>
    </row>
    <row r="19" spans="2:13" x14ac:dyDescent="0.25">
      <c r="B19" t="s">
        <v>265</v>
      </c>
      <c r="I19" t="s">
        <v>281</v>
      </c>
      <c r="J19" s="9"/>
      <c r="L19" s="8">
        <v>0.19</v>
      </c>
      <c r="M19" s="8">
        <v>0.02</v>
      </c>
    </row>
    <row r="20" spans="2:13" x14ac:dyDescent="0.25">
      <c r="B20" t="s">
        <v>267</v>
      </c>
      <c r="I20" t="s">
        <v>291</v>
      </c>
      <c r="L20" s="8">
        <v>0.04</v>
      </c>
      <c r="M20" s="8">
        <v>0.16</v>
      </c>
    </row>
    <row r="21" spans="2:13" x14ac:dyDescent="0.25">
      <c r="B21" t="s">
        <v>266</v>
      </c>
    </row>
    <row r="22" spans="2:13" x14ac:dyDescent="0.25">
      <c r="I22" t="s">
        <v>286</v>
      </c>
      <c r="L22" s="15">
        <v>0.54</v>
      </c>
    </row>
    <row r="23" spans="2:13" x14ac:dyDescent="0.25">
      <c r="B23" t="s">
        <v>268</v>
      </c>
      <c r="I23" t="s">
        <v>285</v>
      </c>
      <c r="J23" s="8">
        <v>0.9</v>
      </c>
      <c r="L23" s="16"/>
    </row>
    <row r="24" spans="2:13" x14ac:dyDescent="0.25">
      <c r="I24" t="s">
        <v>292</v>
      </c>
      <c r="L24" s="16"/>
    </row>
    <row r="25" spans="2:13" x14ac:dyDescent="0.25">
      <c r="I25" t="s">
        <v>288</v>
      </c>
      <c r="L25" s="15">
        <v>0.46</v>
      </c>
      <c r="M25" s="8" t="s">
        <v>293</v>
      </c>
    </row>
    <row r="26" spans="2:13" x14ac:dyDescent="0.25">
      <c r="I26" t="s">
        <v>289</v>
      </c>
      <c r="L26" s="16"/>
      <c r="M26" s="8" t="s">
        <v>294</v>
      </c>
    </row>
    <row r="27" spans="2:13" x14ac:dyDescent="0.25">
      <c r="I27" t="s">
        <v>290</v>
      </c>
      <c r="L27" s="16"/>
      <c r="M27" t="s">
        <v>295</v>
      </c>
    </row>
    <row r="30" spans="2:13" x14ac:dyDescent="0.25">
      <c r="I30" t="s">
        <v>296</v>
      </c>
      <c r="L30" s="8">
        <v>0.82</v>
      </c>
    </row>
    <row r="32" spans="2:13" x14ac:dyDescent="0.25">
      <c r="I32" t="s">
        <v>297</v>
      </c>
    </row>
    <row r="33" spans="9:13" x14ac:dyDescent="0.25">
      <c r="I33" t="s">
        <v>285</v>
      </c>
      <c r="L33" s="8">
        <v>0.51</v>
      </c>
      <c r="M33" t="s">
        <v>301</v>
      </c>
    </row>
    <row r="34" spans="9:13" x14ac:dyDescent="0.25">
      <c r="I34" t="s">
        <v>292</v>
      </c>
      <c r="L34" s="8">
        <v>0.18</v>
      </c>
    </row>
    <row r="35" spans="9:13" x14ac:dyDescent="0.25">
      <c r="I35" t="s">
        <v>289</v>
      </c>
      <c r="L35" s="8">
        <v>0.28999999999999998</v>
      </c>
      <c r="M35" t="s">
        <v>298</v>
      </c>
    </row>
    <row r="36" spans="9:13" x14ac:dyDescent="0.25">
      <c r="I36" t="s">
        <v>288</v>
      </c>
      <c r="J36" t="s">
        <v>300</v>
      </c>
      <c r="L36" s="15">
        <v>0.02</v>
      </c>
      <c r="M36" t="s">
        <v>299</v>
      </c>
    </row>
    <row r="37" spans="9:13" x14ac:dyDescent="0.25">
      <c r="I37" t="s">
        <v>290</v>
      </c>
      <c r="L37" s="16"/>
      <c r="M37" s="8">
        <v>0.15</v>
      </c>
    </row>
    <row r="40" spans="9:13" x14ac:dyDescent="0.25">
      <c r="I40" t="s">
        <v>302</v>
      </c>
    </row>
    <row r="41" spans="9:13" x14ac:dyDescent="0.25">
      <c r="I41" t="s">
        <v>285</v>
      </c>
      <c r="M41" s="17" t="s">
        <v>304</v>
      </c>
    </row>
    <row r="42" spans="9:13" x14ac:dyDescent="0.25">
      <c r="I42" t="s">
        <v>303</v>
      </c>
      <c r="L42" s="8">
        <v>0.21</v>
      </c>
      <c r="M42" s="17"/>
    </row>
    <row r="43" spans="9:13" x14ac:dyDescent="0.25">
      <c r="I43" t="s">
        <v>289</v>
      </c>
      <c r="L43" s="8">
        <v>0.36</v>
      </c>
      <c r="M43" s="17"/>
    </row>
    <row r="44" spans="9:13" x14ac:dyDescent="0.25">
      <c r="I44" t="s">
        <v>288</v>
      </c>
      <c r="L44" s="8">
        <v>0.05</v>
      </c>
      <c r="M44" s="17"/>
    </row>
    <row r="45" spans="9:13" x14ac:dyDescent="0.25">
      <c r="I45" t="s">
        <v>290</v>
      </c>
      <c r="M45" s="17"/>
    </row>
    <row r="48" spans="9:13" x14ac:dyDescent="0.25">
      <c r="I48" t="s">
        <v>235</v>
      </c>
      <c r="L48" t="s">
        <v>306</v>
      </c>
      <c r="M48">
        <v>2050</v>
      </c>
    </row>
    <row r="49" spans="9:19" x14ac:dyDescent="0.25">
      <c r="I49" t="s">
        <v>305</v>
      </c>
      <c r="M49" s="8">
        <v>-0.9</v>
      </c>
    </row>
    <row r="51" spans="9:19" x14ac:dyDescent="0.25">
      <c r="I51" t="s">
        <v>309</v>
      </c>
      <c r="L51" s="6">
        <v>975000</v>
      </c>
      <c r="M51" s="6">
        <v>1300000</v>
      </c>
    </row>
    <row r="52" spans="9:19" x14ac:dyDescent="0.25">
      <c r="I52" t="s">
        <v>308</v>
      </c>
      <c r="L52">
        <v>140000</v>
      </c>
      <c r="M52">
        <v>1000000</v>
      </c>
    </row>
    <row r="53" spans="9:19" x14ac:dyDescent="0.25">
      <c r="I53" t="s">
        <v>307</v>
      </c>
      <c r="L53" s="11">
        <f>+L51/L52</f>
        <v>6.9642857142857144</v>
      </c>
      <c r="M53">
        <f>+M51/M52</f>
        <v>1.3</v>
      </c>
    </row>
    <row r="57" spans="9:19" x14ac:dyDescent="0.25">
      <c r="I57" t="s">
        <v>377</v>
      </c>
      <c r="J57" t="s">
        <v>369</v>
      </c>
      <c r="S57" t="s">
        <v>384</v>
      </c>
    </row>
    <row r="58" spans="9:19" x14ac:dyDescent="0.25">
      <c r="J58" s="1"/>
      <c r="L58" t="s">
        <v>362</v>
      </c>
      <c r="M58" t="s">
        <v>364</v>
      </c>
      <c r="N58" t="s">
        <v>368</v>
      </c>
      <c r="O58" s="1">
        <v>43831</v>
      </c>
      <c r="P58" s="1">
        <v>43862</v>
      </c>
      <c r="Q58" s="1">
        <v>43891</v>
      </c>
    </row>
    <row r="59" spans="9:19" x14ac:dyDescent="0.25">
      <c r="I59" t="s">
        <v>259</v>
      </c>
      <c r="J59" t="s">
        <v>288</v>
      </c>
      <c r="L59" s="6">
        <v>5329</v>
      </c>
      <c r="M59" s="6">
        <v>11018</v>
      </c>
      <c r="N59" s="18">
        <f>+(M59-L59)/12</f>
        <v>474.08333333333331</v>
      </c>
      <c r="O59">
        <v>1943</v>
      </c>
      <c r="P59">
        <v>4474</v>
      </c>
      <c r="Q59">
        <v>5402</v>
      </c>
    </row>
    <row r="60" spans="9:19" x14ac:dyDescent="0.25">
      <c r="J60" t="s">
        <v>289</v>
      </c>
      <c r="L60" s="6">
        <v>4728</v>
      </c>
      <c r="M60" s="6">
        <v>6652</v>
      </c>
      <c r="N60" s="18">
        <f t="shared" ref="N60:N65" si="0">+(M60-L60)/12</f>
        <v>160.33333333333334</v>
      </c>
      <c r="O60">
        <v>1327</v>
      </c>
      <c r="P60">
        <v>2547</v>
      </c>
      <c r="Q60">
        <v>2899</v>
      </c>
    </row>
    <row r="61" spans="9:19" x14ac:dyDescent="0.25">
      <c r="J61" t="s">
        <v>363</v>
      </c>
      <c r="L61" s="6">
        <v>10057</v>
      </c>
      <c r="M61" s="6">
        <v>17670</v>
      </c>
      <c r="N61" s="18">
        <f t="shared" si="0"/>
        <v>634.41666666666663</v>
      </c>
      <c r="O61">
        <v>3270</v>
      </c>
      <c r="P61">
        <v>7021</v>
      </c>
      <c r="Q61">
        <v>8301</v>
      </c>
    </row>
    <row r="62" spans="9:19" x14ac:dyDescent="0.25">
      <c r="J62" t="s">
        <v>285</v>
      </c>
      <c r="L62" s="6">
        <v>978809</v>
      </c>
      <c r="M62" s="6">
        <v>762882</v>
      </c>
      <c r="N62" s="18">
        <f t="shared" si="0"/>
        <v>-17993.916666666668</v>
      </c>
      <c r="P62" s="19">
        <v>56889</v>
      </c>
    </row>
    <row r="63" spans="9:19" x14ac:dyDescent="0.25">
      <c r="J63" t="s">
        <v>370</v>
      </c>
      <c r="L63" s="6">
        <v>678459</v>
      </c>
      <c r="M63" s="6">
        <v>852650</v>
      </c>
      <c r="N63" s="18">
        <f t="shared" si="0"/>
        <v>14515.916666666666</v>
      </c>
      <c r="P63" s="19">
        <v>73513</v>
      </c>
    </row>
    <row r="64" spans="9:19" x14ac:dyDescent="0.25">
      <c r="J64" t="s">
        <v>371</v>
      </c>
      <c r="L64" s="6">
        <v>161999</v>
      </c>
      <c r="M64" s="6">
        <v>174099</v>
      </c>
      <c r="N64" s="18">
        <f t="shared" si="0"/>
        <v>1008.3333333333334</v>
      </c>
      <c r="P64">
        <f>9147+3577</f>
        <v>12724</v>
      </c>
    </row>
    <row r="65" spans="9:17" x14ac:dyDescent="0.25">
      <c r="J65" t="s">
        <v>367</v>
      </c>
      <c r="L65" s="6">
        <v>1916554</v>
      </c>
      <c r="M65" s="6">
        <v>1911035</v>
      </c>
      <c r="N65" s="18">
        <f t="shared" si="0"/>
        <v>-459.91666666666669</v>
      </c>
      <c r="O65" s="19">
        <v>155528</v>
      </c>
      <c r="P65" s="19">
        <v>162793</v>
      </c>
      <c r="Q65" s="19">
        <v>28326</v>
      </c>
    </row>
    <row r="66" spans="9:17" x14ac:dyDescent="0.25">
      <c r="M66" s="20"/>
      <c r="N66" s="21"/>
    </row>
    <row r="67" spans="9:17" x14ac:dyDescent="0.25">
      <c r="I67" t="s">
        <v>365</v>
      </c>
      <c r="J67" t="s">
        <v>372</v>
      </c>
      <c r="L67" s="6">
        <v>17316888</v>
      </c>
      <c r="M67" s="6">
        <v>17467776</v>
      </c>
      <c r="N67" s="18">
        <f>+(M67-L67)/12</f>
        <v>12574</v>
      </c>
    </row>
    <row r="68" spans="9:17" x14ac:dyDescent="0.25">
      <c r="J68" t="s">
        <v>370</v>
      </c>
      <c r="L68" s="6">
        <v>18083402</v>
      </c>
      <c r="M68" s="6">
        <v>18174338</v>
      </c>
      <c r="N68" s="18">
        <f t="shared" ref="N68:N72" si="1">+(M68-L68)/12</f>
        <v>7578</v>
      </c>
    </row>
    <row r="69" spans="9:17" x14ac:dyDescent="0.25">
      <c r="J69" t="s">
        <v>373</v>
      </c>
      <c r="L69" s="6">
        <f>2409840+945184+505+5711</f>
        <v>3361240</v>
      </c>
      <c r="M69" s="6">
        <f>519+2574287+965340+5676</f>
        <v>3545822</v>
      </c>
      <c r="N69" s="18">
        <f t="shared" si="1"/>
        <v>15381.833333333334</v>
      </c>
    </row>
    <row r="70" spans="9:17" x14ac:dyDescent="0.25">
      <c r="J70" t="s">
        <v>288</v>
      </c>
      <c r="L70" s="6">
        <v>12156</v>
      </c>
      <c r="M70" s="6">
        <v>22728</v>
      </c>
      <c r="N70" s="18">
        <f t="shared" si="1"/>
        <v>881</v>
      </c>
    </row>
    <row r="71" spans="9:17" x14ac:dyDescent="0.25">
      <c r="J71" t="s">
        <v>375</v>
      </c>
      <c r="L71" s="6">
        <v>239779</v>
      </c>
      <c r="M71" s="6">
        <v>316209</v>
      </c>
      <c r="N71" s="18">
        <f t="shared" si="1"/>
        <v>6369.166666666667</v>
      </c>
    </row>
    <row r="72" spans="9:17" x14ac:dyDescent="0.25">
      <c r="J72" t="s">
        <v>374</v>
      </c>
      <c r="L72" s="6">
        <v>4705</v>
      </c>
      <c r="M72" s="6">
        <v>18359</v>
      </c>
      <c r="N72" s="18">
        <f t="shared" si="1"/>
        <v>1137.8333333333333</v>
      </c>
    </row>
    <row r="73" spans="9:17" x14ac:dyDescent="0.25">
      <c r="J73" t="s">
        <v>376</v>
      </c>
      <c r="L73" s="6"/>
      <c r="M73" s="6">
        <v>39186</v>
      </c>
      <c r="N73" s="18">
        <f>+(M73-L73)/12</f>
        <v>3265.5</v>
      </c>
      <c r="O73">
        <v>42456</v>
      </c>
      <c r="P73">
        <v>46230</v>
      </c>
      <c r="Q73">
        <v>47475</v>
      </c>
    </row>
    <row r="74" spans="9:17" x14ac:dyDescent="0.25">
      <c r="J74" t="s">
        <v>367</v>
      </c>
      <c r="L74">
        <v>39018170</v>
      </c>
      <c r="M74">
        <v>39545232</v>
      </c>
      <c r="N74" s="18">
        <f>+(M74-L74)/12</f>
        <v>43921.833333333336</v>
      </c>
    </row>
    <row r="76" spans="9:17" x14ac:dyDescent="0.25">
      <c r="I76" t="s">
        <v>366</v>
      </c>
      <c r="J76" t="s">
        <v>367</v>
      </c>
      <c r="K76" s="1"/>
      <c r="M76">
        <v>10647</v>
      </c>
      <c r="N76" s="18"/>
      <c r="O76">
        <v>13721</v>
      </c>
    </row>
    <row r="77" spans="9:17" x14ac:dyDescent="0.25">
      <c r="M77">
        <f>+M76/M61</f>
        <v>0.60254668930390487</v>
      </c>
      <c r="O77">
        <f>+O76/O61</f>
        <v>4.1960244648318046</v>
      </c>
    </row>
  </sheetData>
  <mergeCells count="4">
    <mergeCell ref="L25:L27"/>
    <mergeCell ref="L22:L24"/>
    <mergeCell ref="L36:L37"/>
    <mergeCell ref="M41:M4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844B-FBA5-45A0-8CF6-30EC5D8133E8}">
  <dimension ref="B2:L7"/>
  <sheetViews>
    <sheetView workbookViewId="0">
      <selection activeCell="L8" sqref="L8"/>
    </sheetView>
  </sheetViews>
  <sheetFormatPr defaultRowHeight="15" x14ac:dyDescent="0.25"/>
  <sheetData>
    <row r="2" spans="2:12" x14ac:dyDescent="0.25">
      <c r="F2" t="s">
        <v>312</v>
      </c>
    </row>
    <row r="3" spans="2:12" x14ac:dyDescent="0.25">
      <c r="F3" t="s">
        <v>315</v>
      </c>
      <c r="I3" t="s">
        <v>316</v>
      </c>
      <c r="J3" s="8">
        <v>-0.4</v>
      </c>
    </row>
    <row r="4" spans="2:12" x14ac:dyDescent="0.25">
      <c r="B4">
        <v>2020</v>
      </c>
      <c r="I4" t="s">
        <v>317</v>
      </c>
      <c r="K4" t="s">
        <v>322</v>
      </c>
      <c r="L4" t="s">
        <v>323</v>
      </c>
    </row>
    <row r="5" spans="2:12" x14ac:dyDescent="0.25">
      <c r="B5" t="s">
        <v>261</v>
      </c>
      <c r="F5" t="s">
        <v>321</v>
      </c>
      <c r="I5" t="s">
        <v>318</v>
      </c>
      <c r="K5" s="8">
        <v>-0.15</v>
      </c>
      <c r="L5" s="13">
        <v>-0.375</v>
      </c>
    </row>
    <row r="6" spans="2:12" x14ac:dyDescent="0.25">
      <c r="B6" t="s">
        <v>262</v>
      </c>
      <c r="F6" t="s">
        <v>320</v>
      </c>
      <c r="I6" t="s">
        <v>319</v>
      </c>
      <c r="K6" s="8">
        <v>-0.15</v>
      </c>
      <c r="L6" s="8">
        <v>-0.31</v>
      </c>
    </row>
    <row r="7" spans="2:12" x14ac:dyDescent="0.25">
      <c r="B7">
        <v>2050</v>
      </c>
      <c r="F7" t="s">
        <v>324</v>
      </c>
      <c r="G7" s="14" t="s">
        <v>325</v>
      </c>
      <c r="K7" t="s">
        <v>326</v>
      </c>
      <c r="L7" t="s">
        <v>327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C2A868F8B4DB498815B2DACCB565BF" ma:contentTypeVersion="10" ma:contentTypeDescription="Creare un nuovo documento." ma:contentTypeScope="" ma:versionID="a0ca058623ad959c55cd5ed2313786d1">
  <xsd:schema xmlns:xsd="http://www.w3.org/2001/XMLSchema" xmlns:xs="http://www.w3.org/2001/XMLSchema" xmlns:p="http://schemas.microsoft.com/office/2006/metadata/properties" xmlns:ns2="70ee7687-7abe-4265-a256-d1cfa3f363b3" targetNamespace="http://schemas.microsoft.com/office/2006/metadata/properties" ma:root="true" ma:fieldsID="f5b680438ba707fc30be73cc2abdae5c" ns2:_="">
    <xsd:import namespace="70ee7687-7abe-4265-a256-d1cfa3f363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ee7687-7abe-4265-a256-d1cfa3f363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10F8C3-D43A-46CC-B1E7-B40EF8163BDD}"/>
</file>

<file path=customXml/itemProps2.xml><?xml version="1.0" encoding="utf-8"?>
<ds:datastoreItem xmlns:ds="http://schemas.openxmlformats.org/officeDocument/2006/customXml" ds:itemID="{89D029FB-32FE-4D05-9741-B67FD46ECCFF}"/>
</file>

<file path=customXml/itemProps3.xml><?xml version="1.0" encoding="utf-8"?>
<ds:datastoreItem xmlns:ds="http://schemas.openxmlformats.org/officeDocument/2006/customXml" ds:itemID="{7270FBD1-E15E-469C-BA03-9281BDA689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statistiche </vt:lpstr>
      <vt:lpstr>soglie ghg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enrica ponti</dc:creator>
  <cp:lastModifiedBy>claud</cp:lastModifiedBy>
  <dcterms:created xsi:type="dcterms:W3CDTF">2015-06-05T18:19:34Z</dcterms:created>
  <dcterms:modified xsi:type="dcterms:W3CDTF">2020-05-02T18:50:18Z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0x01010057C2A868F8B4DB498815B2DACCB565BF</vt:lpwstr>
  </property>
</Properties>
</file>